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EMONTY I INWESTYCJE, PRZETARGI\2026\06_DT_2026_Gaz\1. SIWZ I Termin\"/>
    </mc:Choice>
  </mc:AlternateContent>
  <xr:revisionPtr revIDLastSave="0" documentId="13_ncr:1_{D31BD772-0A72-429C-8F84-A0DDE2831A5B}" xr6:coauthVersionLast="47" xr6:coauthVersionMax="47" xr10:uidLastSave="{00000000-0000-0000-0000-000000000000}"/>
  <bookViews>
    <workbookView xWindow="18750" yWindow="120" windowWidth="19545" windowHeight="20640" xr2:uid="{00000000-000D-0000-FFFF-FFFF00000000}"/>
  </bookViews>
  <sheets>
    <sheet name="Zał. nr 1a-form. cen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P12" i="1"/>
  <c r="N8" i="1"/>
  <c r="N12" i="1"/>
  <c r="P10" i="1"/>
  <c r="N10" i="1"/>
  <c r="Q10" i="1" l="1"/>
  <c r="Q12" i="1"/>
  <c r="Q8" i="1"/>
  <c r="R10" i="1" l="1"/>
  <c r="R12" i="1"/>
  <c r="R8" i="1"/>
  <c r="R14" i="1" l="1"/>
  <c r="R15" i="1" s="1"/>
  <c r="R16" i="1" s="1"/>
  <c r="R17" i="1" s="1"/>
</calcChain>
</file>

<file path=xl/sharedStrings.xml><?xml version="1.0" encoding="utf-8"?>
<sst xmlns="http://schemas.openxmlformats.org/spreadsheetml/2006/main" count="54" uniqueCount="46">
  <si>
    <t>Nazwa OSD
Oddział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</si>
  <si>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</si>
  <si>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</si>
  <si>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</si>
  <si>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</si>
  <si>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</si>
  <si>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</si>
  <si>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</si>
  <si>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</si>
  <si>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</si>
  <si>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</si>
  <si>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</si>
  <si>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</si>
  <si>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</si>
  <si>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</si>
  <si>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</si>
  <si>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DYSTRYBUCJA PALIWA GAZOWEGO</t>
  </si>
  <si>
    <t>Stawki opłat abonamentowych netto
[zł/m-c]</t>
  </si>
  <si>
    <t>Liczba miesięcy
[m-c]</t>
  </si>
  <si>
    <t>Przewidywane zużycie paliwa gazowego w okresie obowiązywania umowy 
[kWh]</t>
  </si>
  <si>
    <t>WARTOŚĆ
NETTO
[zł]</t>
  </si>
  <si>
    <t>podatek VAT 23%</t>
  </si>
  <si>
    <t>Razem brutto</t>
  </si>
  <si>
    <t>Liczba punktów poboru
[szt]</t>
  </si>
  <si>
    <t>Stawka opłaty zmiennej netto
[gr/kWh]</t>
  </si>
  <si>
    <t>Razem netto</t>
  </si>
  <si>
    <t>ZW</t>
  </si>
  <si>
    <t>Grupa taryfowa 
wg oznaczeń
Taryfy OSD lub PGNiG</t>
  </si>
  <si>
    <t>I</t>
  </si>
  <si>
    <t>Liczba godzin w okresie obowiązywania umowy
[h]</t>
  </si>
  <si>
    <t>Moc umowna 
[kWh/h]</t>
  </si>
  <si>
    <t>Razem DYSTRYBUCJA netto
[zł]
(kol. L + kol. N)</t>
  </si>
  <si>
    <t>[kol. J + kol. O]</t>
  </si>
  <si>
    <t xml:space="preserve"> ≤ 110</t>
  </si>
  <si>
    <t>PSG Sp. z o.o.
O. Tarnów</t>
  </si>
  <si>
    <t>SPRZEDAŻ PALIWA GAZOWEGO</t>
  </si>
  <si>
    <t>FORMULARZ CENOWY</t>
  </si>
  <si>
    <t>W-3.6</t>
  </si>
  <si>
    <t>W-5.1</t>
  </si>
  <si>
    <r>
      <t xml:space="preserve">Stawka opłaty stałej netto
</t>
    </r>
    <r>
      <rPr>
        <sz val="9"/>
        <rFont val="Cambria"/>
        <family val="1"/>
        <charset val="238"/>
        <scheme val="major"/>
      </rPr>
      <t xml:space="preserve">
a) dla grupy taryfowej:
W-3.6
[zł/m-c]
b) dla grupy taryfowej:
W-5.1
[gr/(kWh/h za h]</t>
    </r>
    <r>
      <rPr>
        <b/>
        <sz val="9"/>
        <rFont val="Cambria"/>
        <family val="1"/>
        <charset val="238"/>
        <scheme val="major"/>
      </rPr>
      <t xml:space="preserve">
</t>
    </r>
  </si>
  <si>
    <t>CENA OFERTY BRUTTO wynosi:       (wartość należy przenieść do formularza oferty)</t>
  </si>
  <si>
    <r>
      <rPr>
        <b/>
        <u/>
        <sz val="10"/>
        <rFont val="Cambria"/>
        <family val="1"/>
        <charset val="238"/>
        <scheme val="major"/>
      </rPr>
      <t xml:space="preserve">UWAGA:
1. </t>
    </r>
    <r>
      <rPr>
        <b/>
        <sz val="10"/>
        <rFont val="Cambria"/>
        <family val="1"/>
        <charset val="238"/>
        <scheme val="major"/>
      </rPr>
      <t xml:space="preserve">Zaleca się, aby ceny jednostkowe sprzedaży paliwa gazowego dla wszystkich taryf były jednakowe.
2. Stawki opłat dystrybucyjnych zostały podane przez Zamawiającego na podstawie aktualnie obowiązującej Taryfy OSD PSG Sp. z o.o. O/Tarnów w celu ułatwienia Wykonawcom obliczenia ceny oferty.
3. Paliwo gazowe zużywane jest do celów opałowych.
4. </t>
    </r>
    <r>
      <rPr>
        <b/>
        <sz val="10"/>
        <color rgb="FFFF0000"/>
        <rFont val="Cambria"/>
        <family val="1"/>
        <charset val="238"/>
        <scheme val="major"/>
      </rPr>
      <t>W kolumnie H</t>
    </r>
    <r>
      <rPr>
        <b/>
        <sz val="10"/>
        <rFont val="Cambria"/>
        <family val="1"/>
        <charset val="238"/>
        <scheme val="major"/>
      </rPr>
      <t xml:space="preserve"> o nazwie - "Ceny jednostkowe sprzedaży paliwa gazowego netto, ZW - bez akcyzy, z zerową stawką akcyzy lub uwzględniająca zwolnienie od akcyzy, P - przeznaczonego do celów opałowych (z akcyzą) [gr/kWh]"  </t>
    </r>
    <r>
      <rPr>
        <b/>
        <sz val="10"/>
        <color rgb="FFFF0000"/>
        <rFont val="Cambria"/>
        <family val="1"/>
        <charset val="238"/>
        <scheme val="major"/>
      </rPr>
      <t>należy podać cenę jednostkową z akcyzą i bez akcyzy.</t>
    </r>
  </si>
  <si>
    <r>
      <t>Ceny jednostkowe sprzedaży paliwa gazowego netto
ZW - bez akcyzy</t>
    </r>
    <r>
      <rPr>
        <sz val="9"/>
        <rFont val="Cambria"/>
        <family val="1"/>
        <charset val="238"/>
        <scheme val="major"/>
      </rPr>
      <t xml:space="preserve">, z zerową stawką akcyzy lub uwzględniająca zwolnienie od akcyzy
</t>
    </r>
    <r>
      <rPr>
        <b/>
        <sz val="9"/>
        <rFont val="Cambria"/>
        <family val="1"/>
        <charset val="238"/>
        <scheme val="major"/>
      </rPr>
      <t>P</t>
    </r>
    <r>
      <rPr>
        <sz val="9"/>
        <rFont val="Cambria"/>
        <family val="1"/>
        <charset val="238"/>
        <scheme val="major"/>
      </rPr>
      <t xml:space="preserve"> - przeznaczonego do celów opałowych (</t>
    </r>
    <r>
      <rPr>
        <b/>
        <sz val="9"/>
        <rFont val="Cambria"/>
        <family val="1"/>
        <charset val="238"/>
        <scheme val="major"/>
      </rPr>
      <t>z akcyzą</t>
    </r>
    <r>
      <rPr>
        <sz val="9"/>
        <rFont val="Cambria"/>
        <family val="1"/>
        <charset val="238"/>
        <scheme val="major"/>
      </rPr>
      <t>)</t>
    </r>
    <r>
      <rPr>
        <b/>
        <sz val="9"/>
        <rFont val="Cambria"/>
        <family val="1"/>
        <charset val="238"/>
        <scheme val="major"/>
      </rPr>
      <t xml:space="preserve">
[gr/kWh]
</t>
    </r>
  </si>
  <si>
    <r>
      <t xml:space="preserve">Razem SPRZEDAŻ
netto [zł]
</t>
    </r>
    <r>
      <rPr>
        <sz val="9"/>
        <rFont val="Cambria"/>
        <family val="1"/>
        <charset val="238"/>
        <scheme val="major"/>
      </rPr>
      <t xml:space="preserve">
[kol.C×kol.H]/100 
+ 
(kol.B×kol.E×kol.I)</t>
    </r>
  </si>
  <si>
    <r>
      <t xml:space="preserve">Razem opłata zmienna netto
[zł]
</t>
    </r>
    <r>
      <rPr>
        <sz val="9"/>
        <rFont val="Cambria"/>
        <family val="1"/>
        <charset val="238"/>
        <scheme val="major"/>
      </rPr>
      <t>[kol.C×kol.K]/100</t>
    </r>
  </si>
  <si>
    <r>
      <t xml:space="preserve">Razem opłata stała netto
[zł]
</t>
    </r>
    <r>
      <rPr>
        <sz val="9"/>
        <rFont val="Cambria"/>
        <family val="1"/>
        <charset val="238"/>
        <scheme val="major"/>
      </rPr>
      <t>a) dla grupy taryfowej: W-3.6
[kol.B×kol.E×kol.M]
b) dla grupy taryfowej:
W-5.1
[kol.D×kol.F×kol.M)/100]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</si>
</sst>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</numFmts>
  <fonts count="20">
    <font>
      <sz val="11"/>
      <color theme="1"/>
      <name val="Arial"/>
      <family val="2"/>
      <charset val="238"/>
    </font>
    <font>
      <b/>
      <sz val="9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sz val="11"/>
      <color theme="1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color rgb="FFFF0000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b/>
      <sz val="14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Cambria"/>
      <family val="1"/>
      <charset val="238"/>
      <scheme val="major"/>
    </font>
    <font>
      <b/>
      <u/>
      <sz val="10"/>
      <name val="Cambria"/>
      <family val="1"/>
      <charset val="238"/>
      <scheme val="major"/>
    </font>
    <font>
      <b/>
      <sz val="10"/>
      <color rgb="FFFF0000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5" fillId="0" borderId="0"/>
    <xf numFmtId="0" fontId="7" fillId="0" borderId="0"/>
    <xf numFmtId="0" fontId="16" fillId="0" borderId="0"/>
    <xf numFmtId="9" fontId="16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/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top" wrapText="1"/>
    </xf>
    <xf numFmtId="0" fontId="1" fillId="0" borderId="12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11" fillId="0" borderId="0" xfId="0" applyFont="1"/>
    <xf numFmtId="165" fontId="2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9" fillId="0" borderId="0" xfId="0" applyNumberFormat="1" applyFont="1" applyAlignment="1">
      <alignment vertical="top" wrapText="1"/>
    </xf>
    <xf numFmtId="0" fontId="6" fillId="3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3" fontId="2" fillId="0" borderId="0" xfId="0" applyNumberFormat="1" applyFont="1"/>
    <xf numFmtId="0" fontId="5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17" fillId="0" borderId="1" xfId="4" applyNumberFormat="1" applyFont="1" applyBorder="1" applyAlignment="1">
      <alignment horizontal="center" vertical="center" wrapText="1"/>
    </xf>
    <xf numFmtId="3" fontId="17" fillId="0" borderId="2" xfId="4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13" fillId="2" borderId="1" xfId="2" applyFont="1" applyFill="1" applyBorder="1" applyAlignment="1">
      <alignment horizontal="center" vertical="center"/>
    </xf>
    <xf numFmtId="0" fontId="12" fillId="4" borderId="0" xfId="0" applyFont="1" applyFill="1" applyAlignment="1">
      <alignment horizontal="right" vertical="center"/>
    </xf>
    <xf numFmtId="9" fontId="14" fillId="4" borderId="0" xfId="0" applyNumberFormat="1" applyFont="1" applyFill="1" applyAlignment="1">
      <alignment horizontal="center"/>
    </xf>
    <xf numFmtId="164" fontId="6" fillId="4" borderId="0" xfId="0" applyNumberFormat="1" applyFont="1" applyFill="1"/>
    <xf numFmtId="7" fontId="13" fillId="4" borderId="0" xfId="0" applyNumberFormat="1" applyFont="1" applyFill="1" applyAlignment="1">
      <alignment horizontal="center" vertical="center"/>
    </xf>
    <xf numFmtId="164" fontId="1" fillId="0" borderId="26" xfId="1" applyFont="1" applyFill="1" applyBorder="1" applyAlignment="1">
      <alignment horizontal="center" vertical="center"/>
    </xf>
    <xf numFmtId="164" fontId="6" fillId="0" borderId="11" xfId="1" applyFont="1" applyFill="1" applyBorder="1" applyAlignment="1">
      <alignment horizontal="center" vertical="center"/>
    </xf>
    <xf numFmtId="164" fontId="6" fillId="3" borderId="27" xfId="1" applyFont="1" applyFill="1" applyBorder="1" applyAlignment="1">
      <alignment horizontal="center" vertical="center"/>
    </xf>
    <xf numFmtId="164" fontId="2" fillId="0" borderId="6" xfId="1" applyFont="1" applyFill="1" applyBorder="1" applyAlignment="1">
      <alignment horizontal="right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right" vertical="center"/>
    </xf>
    <xf numFmtId="164" fontId="2" fillId="0" borderId="1" xfId="1" applyFont="1" applyFill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3" borderId="19" xfId="0" applyNumberFormat="1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2" fontId="2" fillId="3" borderId="23" xfId="0" applyNumberFormat="1" applyFont="1" applyFill="1" applyBorder="1" applyAlignment="1">
      <alignment horizontal="center" vertical="center"/>
    </xf>
  </cellXfs>
  <cellStyles count="7">
    <cellStyle name="Dziesiętny" xfId="1" builtinId="3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3" xr:uid="{00000000-0005-0000-0000-000004000000}"/>
    <cellStyle name="Procentowy 2" xfId="6" xr:uid="{00000000-0005-0000-0000-000005000000}"/>
    <cellStyle name="Walutowy" xfId="2" builtinId="4"/>
  </cellStyles>
  <dxfs count="0"/>
  <tableStyles count="0" defaultTableStyle="TableStyleMedium2" defaultPivotStyle="PivotStyleLight16"/>
  <colors>
    <mruColors>
      <color rgb="FF99FF66"/>
      <color rgb="FF00EA75"/>
      <color rgb="FF43BC00"/>
      <color rgb="FFECFAF4"/>
      <color rgb="FFD0F4E4"/>
      <color rgb="FF00CC66"/>
      <color rgb="FF00FF00"/>
      <color rgb="FFC5FFD4"/>
      <color rgb="FFB0EC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18"/>
  <sheetViews>
    <sheetView showGridLines="0" tabSelected="1" zoomScale="80" zoomScaleNormal="80" workbookViewId="0">
      <selection activeCell="C15" sqref="C15:M17"/>
    </sheetView>
  </sheetViews>
  <sheetFormatPr defaultRowHeight="24.95" customHeight="1"/>
  <cols>
    <col min="1" max="1" width="3.5" style="1" customWidth="1"/>
    <col min="2" max="2" width="10.25" style="1" customWidth="1"/>
    <col min="3" max="3" width="7.75" style="1" customWidth="1"/>
    <col min="4" max="4" width="12.125" style="1" customWidth="1"/>
    <col min="5" max="5" width="8" style="1" customWidth="1"/>
    <col min="6" max="6" width="7.25" style="1" customWidth="1"/>
    <col min="7" max="7" width="9.75" style="1" customWidth="1"/>
    <col min="8" max="8" width="11" style="1" customWidth="1"/>
    <col min="9" max="9" width="9.375" style="9" customWidth="1"/>
    <col min="10" max="10" width="12.75" style="9" customWidth="1"/>
    <col min="11" max="11" width="8.5" style="2" customWidth="1"/>
    <col min="12" max="12" width="13.25" style="1" customWidth="1"/>
    <col min="13" max="13" width="11.25" style="1" customWidth="1"/>
    <col min="14" max="14" width="13.375" style="1" customWidth="1"/>
    <col min="15" max="15" width="13.875" style="1" customWidth="1"/>
    <col min="16" max="16" width="18.5" style="1" customWidth="1"/>
    <col min="17" max="17" width="13.625" style="1" customWidth="1"/>
    <col min="18" max="18" width="11.75" style="1" customWidth="1"/>
    <col min="19" max="19" width="13.25" style="1" customWidth="1"/>
    <col min="20" max="22" width="9" style="1"/>
    <col min="23" max="23" width="9" style="1" customWidth="1"/>
    <col min="24" max="16384" width="9" style="1"/>
  </cols>
  <sheetData>
    <row r="1" spans="2:19" ht="6.75" customHeight="1"/>
    <row r="2" spans="2:19" ht="18.75" customHeight="1">
      <c r="Q2" s="7"/>
      <c r="R2" s="7"/>
    </row>
    <row r="3" spans="2:19" ht="18.75" customHeight="1">
      <c r="I3" s="17" t="s">
        <v>36</v>
      </c>
      <c r="Q3" s="7"/>
      <c r="R3" s="7"/>
    </row>
    <row r="4" spans="2:19" ht="12.75" customHeight="1" thickBot="1"/>
    <row r="5" spans="2:19" ht="41.25" customHeight="1">
      <c r="B5" s="50" t="s">
        <v>27</v>
      </c>
      <c r="C5" s="48" t="s">
        <v>23</v>
      </c>
      <c r="D5" s="48" t="s">
        <v>19</v>
      </c>
      <c r="E5" s="48" t="s">
        <v>30</v>
      </c>
      <c r="F5" s="48" t="s">
        <v>18</v>
      </c>
      <c r="G5" s="48" t="s">
        <v>29</v>
      </c>
      <c r="H5" s="48" t="s">
        <v>0</v>
      </c>
      <c r="I5" s="52" t="s">
        <v>35</v>
      </c>
      <c r="J5" s="53"/>
      <c r="K5" s="53"/>
      <c r="L5" s="54"/>
      <c r="M5" s="45" t="s">
        <v>16</v>
      </c>
      <c r="N5" s="46"/>
      <c r="O5" s="46"/>
      <c r="P5" s="46"/>
      <c r="Q5" s="47"/>
      <c r="R5" s="23" t="s">
        <v>20</v>
      </c>
    </row>
    <row r="6" spans="2:19" ht="155.25" customHeight="1">
      <c r="B6" s="51"/>
      <c r="C6" s="49"/>
      <c r="D6" s="49"/>
      <c r="E6" s="49"/>
      <c r="F6" s="49"/>
      <c r="G6" s="49"/>
      <c r="H6" s="49"/>
      <c r="I6" s="55" t="s">
        <v>42</v>
      </c>
      <c r="J6" s="56"/>
      <c r="K6" s="33" t="s">
        <v>17</v>
      </c>
      <c r="L6" s="33" t="s">
        <v>43</v>
      </c>
      <c r="M6" s="33" t="s">
        <v>24</v>
      </c>
      <c r="N6" s="33" t="s">
        <v>44</v>
      </c>
      <c r="O6" s="33" t="s">
        <v>39</v>
      </c>
      <c r="P6" s="33" t="s">
        <v>45</v>
      </c>
      <c r="Q6" s="33" t="s">
        <v>31</v>
      </c>
      <c r="R6" s="4" t="s">
        <v>32</v>
      </c>
    </row>
    <row r="7" spans="2:19" s="2" customFormat="1" ht="13.5" customHeight="1" thickBot="1">
      <c r="B7" s="26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67" t="s">
        <v>8</v>
      </c>
      <c r="J7" s="68"/>
      <c r="K7" s="20" t="s">
        <v>28</v>
      </c>
      <c r="L7" s="20" t="s">
        <v>9</v>
      </c>
      <c r="M7" s="20" t="s">
        <v>10</v>
      </c>
      <c r="N7" s="20" t="s">
        <v>11</v>
      </c>
      <c r="O7" s="20" t="s">
        <v>12</v>
      </c>
      <c r="P7" s="27" t="s">
        <v>13</v>
      </c>
      <c r="Q7" s="27" t="s">
        <v>14</v>
      </c>
      <c r="R7" s="28" t="s">
        <v>15</v>
      </c>
    </row>
    <row r="8" spans="2:19" ht="24.95" customHeight="1" thickTop="1">
      <c r="B8" s="71" t="s">
        <v>38</v>
      </c>
      <c r="C8" s="32">
        <v>0</v>
      </c>
      <c r="D8" s="29">
        <v>0</v>
      </c>
      <c r="E8" s="72">
        <v>439</v>
      </c>
      <c r="F8" s="32">
        <v>12</v>
      </c>
      <c r="G8" s="72">
        <v>8760</v>
      </c>
      <c r="H8" s="73" t="s">
        <v>34</v>
      </c>
      <c r="I8" s="14" t="s">
        <v>26</v>
      </c>
      <c r="J8" s="18"/>
      <c r="K8" s="74"/>
      <c r="L8" s="19"/>
      <c r="M8" s="57"/>
      <c r="N8" s="58">
        <f>ROUND(((D8+D9)*M8/100),2)</f>
        <v>0</v>
      </c>
      <c r="O8" s="57"/>
      <c r="P8" s="58">
        <f>ROUND(E8*G8*O8/100,2)</f>
        <v>0</v>
      </c>
      <c r="Q8" s="58">
        <f>P8+N8</f>
        <v>0</v>
      </c>
      <c r="R8" s="42">
        <f>+Q8+L8+L9</f>
        <v>0</v>
      </c>
    </row>
    <row r="9" spans="2:19" ht="24.95" customHeight="1">
      <c r="B9" s="70"/>
      <c r="C9" s="32">
        <v>1</v>
      </c>
      <c r="D9" s="30">
        <v>6816</v>
      </c>
      <c r="E9" s="60"/>
      <c r="F9" s="32">
        <v>12</v>
      </c>
      <c r="G9" s="60"/>
      <c r="H9" s="44"/>
      <c r="I9" s="14" t="s">
        <v>15</v>
      </c>
      <c r="J9" s="18"/>
      <c r="K9" s="62"/>
      <c r="L9" s="19"/>
      <c r="M9" s="57"/>
      <c r="N9" s="58"/>
      <c r="O9" s="57"/>
      <c r="P9" s="58"/>
      <c r="Q9" s="58"/>
      <c r="R9" s="42"/>
    </row>
    <row r="10" spans="2:19" ht="24.95" customHeight="1">
      <c r="B10" s="69" t="s">
        <v>38</v>
      </c>
      <c r="C10" s="32">
        <v>0</v>
      </c>
      <c r="D10" s="29">
        <v>0</v>
      </c>
      <c r="E10" s="59">
        <v>143</v>
      </c>
      <c r="F10" s="32">
        <v>12</v>
      </c>
      <c r="G10" s="59">
        <v>8760</v>
      </c>
      <c r="H10" s="43" t="s">
        <v>34</v>
      </c>
      <c r="I10" s="14" t="s">
        <v>26</v>
      </c>
      <c r="J10" s="18"/>
      <c r="K10" s="61"/>
      <c r="L10" s="19"/>
      <c r="M10" s="57"/>
      <c r="N10" s="58">
        <f>ROUND(((D10+D11)*M10/100),2)</f>
        <v>0</v>
      </c>
      <c r="O10" s="57"/>
      <c r="P10" s="58">
        <f>ROUND(E10*G10*O10/100,2)</f>
        <v>0</v>
      </c>
      <c r="Q10" s="58">
        <f>P10+N10</f>
        <v>0</v>
      </c>
      <c r="R10" s="42">
        <f>+Q10+L10+L11</f>
        <v>0</v>
      </c>
    </row>
    <row r="11" spans="2:19" ht="24.95" customHeight="1">
      <c r="B11" s="70"/>
      <c r="C11" s="32">
        <v>1</v>
      </c>
      <c r="D11" s="30">
        <v>130481</v>
      </c>
      <c r="E11" s="60"/>
      <c r="F11" s="32">
        <v>12</v>
      </c>
      <c r="G11" s="60"/>
      <c r="H11" s="44"/>
      <c r="I11" s="14" t="s">
        <v>15</v>
      </c>
      <c r="J11" s="18"/>
      <c r="K11" s="62"/>
      <c r="L11" s="19"/>
      <c r="M11" s="57"/>
      <c r="N11" s="58"/>
      <c r="O11" s="57"/>
      <c r="P11" s="58"/>
      <c r="Q11" s="58"/>
      <c r="R11" s="42"/>
    </row>
    <row r="12" spans="2:19" ht="24.95" customHeight="1">
      <c r="B12" s="69" t="s">
        <v>37</v>
      </c>
      <c r="C12" s="32">
        <v>0</v>
      </c>
      <c r="D12" s="29">
        <v>0</v>
      </c>
      <c r="E12" s="59" t="s">
        <v>33</v>
      </c>
      <c r="F12" s="32">
        <v>12</v>
      </c>
      <c r="G12" s="59">
        <v>8760</v>
      </c>
      <c r="H12" s="43" t="s">
        <v>34</v>
      </c>
      <c r="I12" s="14" t="s">
        <v>26</v>
      </c>
      <c r="J12" s="18"/>
      <c r="K12" s="61"/>
      <c r="L12" s="19"/>
      <c r="M12" s="57"/>
      <c r="N12" s="58">
        <f>ROUND(((D12+D13)*M12/100),2)</f>
        <v>0</v>
      </c>
      <c r="O12" s="63"/>
      <c r="P12" s="58">
        <f>ROUND((C12+C13)*F12*O12,2)</f>
        <v>0</v>
      </c>
      <c r="Q12" s="58">
        <f>P12+N12</f>
        <v>0</v>
      </c>
      <c r="R12" s="58">
        <f>+Q12+L12+L13</f>
        <v>0</v>
      </c>
    </row>
    <row r="13" spans="2:19" ht="24.95" customHeight="1">
      <c r="B13" s="70"/>
      <c r="C13" s="32">
        <v>1</v>
      </c>
      <c r="D13" s="31">
        <v>35895</v>
      </c>
      <c r="E13" s="60"/>
      <c r="F13" s="32">
        <v>12</v>
      </c>
      <c r="G13" s="60"/>
      <c r="H13" s="44"/>
      <c r="I13" s="14" t="s">
        <v>15</v>
      </c>
      <c r="J13" s="18"/>
      <c r="K13" s="62"/>
      <c r="L13" s="19"/>
      <c r="M13" s="57"/>
      <c r="N13" s="58"/>
      <c r="O13" s="63"/>
      <c r="P13" s="58"/>
      <c r="Q13" s="58"/>
      <c r="R13" s="58"/>
      <c r="S13" s="36"/>
    </row>
    <row r="14" spans="2:19" ht="24.95" customHeight="1">
      <c r="B14" s="3"/>
      <c r="C14" s="3"/>
      <c r="D14" s="24"/>
      <c r="E14" s="24"/>
      <c r="F14" s="3"/>
      <c r="G14" s="3"/>
      <c r="H14" s="3"/>
      <c r="I14" s="10"/>
      <c r="J14" s="10"/>
      <c r="K14" s="8"/>
      <c r="L14" s="3"/>
      <c r="M14" s="3"/>
      <c r="N14" s="3"/>
      <c r="O14" s="3"/>
      <c r="Q14" s="13" t="s">
        <v>25</v>
      </c>
      <c r="R14" s="39">
        <f>SUM(R8:R13)</f>
        <v>0</v>
      </c>
      <c r="S14" s="37"/>
    </row>
    <row r="15" spans="2:19" ht="24.95" customHeight="1">
      <c r="B15" s="5"/>
      <c r="C15" s="66" t="s">
        <v>41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11"/>
      <c r="Q15" s="6" t="s">
        <v>21</v>
      </c>
      <c r="R15" s="40">
        <f>ROUND(R14*0.23,2)</f>
        <v>0</v>
      </c>
      <c r="S15" s="37"/>
    </row>
    <row r="16" spans="2:19" ht="24.95" customHeight="1" thickBot="1"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16"/>
      <c r="O16" s="15"/>
      <c r="Q16" s="22" t="s">
        <v>22</v>
      </c>
      <c r="R16" s="41">
        <f>R15+R14</f>
        <v>0</v>
      </c>
      <c r="S16" s="37"/>
    </row>
    <row r="17" spans="3:19" ht="98.25" customHeight="1"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6"/>
      <c r="O17" s="15"/>
      <c r="P17" s="64" t="s">
        <v>40</v>
      </c>
      <c r="Q17" s="65"/>
      <c r="R17" s="34">
        <f>R16</f>
        <v>0</v>
      </c>
      <c r="S17" s="38"/>
    </row>
    <row r="18" spans="3:19" ht="24.95" customHeight="1">
      <c r="C18" s="12"/>
      <c r="D18" s="2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Q18" s="25"/>
      <c r="S18" s="35"/>
    </row>
  </sheetData>
  <mergeCells count="46">
    <mergeCell ref="B12:B13"/>
    <mergeCell ref="B10:B11"/>
    <mergeCell ref="R8:R9"/>
    <mergeCell ref="B8:B9"/>
    <mergeCell ref="E8:E9"/>
    <mergeCell ref="G8:G9"/>
    <mergeCell ref="H8:H9"/>
    <mergeCell ref="K8:K9"/>
    <mergeCell ref="M8:M9"/>
    <mergeCell ref="N8:N9"/>
    <mergeCell ref="O8:O9"/>
    <mergeCell ref="P8:P9"/>
    <mergeCell ref="Q8:Q9"/>
    <mergeCell ref="K10:K11"/>
    <mergeCell ref="M10:M11"/>
    <mergeCell ref="N10:N11"/>
    <mergeCell ref="P17:Q17"/>
    <mergeCell ref="C15:M17"/>
    <mergeCell ref="Q12:Q13"/>
    <mergeCell ref="I7:J7"/>
    <mergeCell ref="E10:E11"/>
    <mergeCell ref="G10:G11"/>
    <mergeCell ref="P10:P11"/>
    <mergeCell ref="Q10:Q11"/>
    <mergeCell ref="R12:R13"/>
    <mergeCell ref="G12:G13"/>
    <mergeCell ref="E12:E13"/>
    <mergeCell ref="M12:M13"/>
    <mergeCell ref="N12:N13"/>
    <mergeCell ref="H12:H13"/>
    <mergeCell ref="K12:K13"/>
    <mergeCell ref="O12:O13"/>
    <mergeCell ref="P12:P13"/>
    <mergeCell ref="R10:R11"/>
    <mergeCell ref="H10:H11"/>
    <mergeCell ref="M5:Q5"/>
    <mergeCell ref="E5:E6"/>
    <mergeCell ref="B5:B6"/>
    <mergeCell ref="C5:C6"/>
    <mergeCell ref="D5:D6"/>
    <mergeCell ref="F5:F6"/>
    <mergeCell ref="H5:H6"/>
    <mergeCell ref="I5:L5"/>
    <mergeCell ref="G5:G6"/>
    <mergeCell ref="I6:J6"/>
    <mergeCell ref="O10:O11"/>
  </mergeCells>
  <pageMargins left="0.19" right="0.19" top="0.75" bottom="1.01" header="0.3" footer="0.31"/>
  <pageSetup paperSize="9" scale="61" fitToHeight="0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1a-form.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User</cp:lastModifiedBy>
  <cp:lastPrinted>2019-06-17T10:31:23Z</cp:lastPrinted>
  <dcterms:created xsi:type="dcterms:W3CDTF">2015-09-16T11:15:51Z</dcterms:created>
  <dcterms:modified xsi:type="dcterms:W3CDTF">2026-08-12T06:23:03Z</dcterms:modified>
</cp:coreProperties>
</file>